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SEGUNDA TANDA\"/>
    </mc:Choice>
  </mc:AlternateContent>
  <xr:revisionPtr revIDLastSave="0" documentId="8_{7D305341-21D1-46DE-B6AE-C7AB72F6AFE4}"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36" yWindow="0" windowWidth="21132" windowHeight="12360"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<sst xmlns="http://schemas.openxmlformats.org/spreadsheetml/2006/main" count="10356" uniqueCount="2636">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</sst>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1" xfId="0" applyNumberFormat="1" applyFont="1" applyFill="1" applyBorder="1" applyAlignment="1" applyProtection="1">
      <alignment horizontal="center" vertical="center" wrapText="1"/>
      <protection locked="0"/>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0" xfId="0" quotePrefix="1"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protection locked="0"/>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0" fontId="20" fillId="4" borderId="25"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1" fontId="38" fillId="0" borderId="24"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10" zoomScale="85" zoomScaleNormal="85" zoomScaleSheetLayoutView="85" zoomScalePageLayoutView="70" workbookViewId="0">
      <selection activeCell="A11" sqref="A11:L1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2" t="s">
        <v>30</v>
      </c>
      <c r="B3" s="183"/>
      <c r="C3" s="183"/>
      <c r="D3" s="183"/>
      <c r="E3" s="183"/>
      <c r="F3" s="183"/>
      <c r="G3" s="183"/>
      <c r="H3" s="183"/>
      <c r="I3" s="183"/>
      <c r="J3" s="183"/>
      <c r="K3" s="173"/>
      <c r="L3" s="174"/>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5" t="s">
        <v>14</v>
      </c>
      <c r="B5" s="176"/>
      <c r="C5" s="176"/>
      <c r="D5" s="176"/>
      <c r="E5" s="176"/>
      <c r="F5" s="176"/>
      <c r="G5" s="176"/>
      <c r="H5" s="176"/>
      <c r="I5" s="176"/>
      <c r="J5" s="176"/>
      <c r="K5" s="180"/>
      <c r="L5" s="181"/>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4" t="s">
        <v>15</v>
      </c>
      <c r="B6" s="185"/>
      <c r="C6" s="185"/>
      <c r="D6" s="185" t="s">
        <v>29</v>
      </c>
      <c r="E6" s="185"/>
      <c r="F6" s="3" t="s">
        <v>19</v>
      </c>
      <c r="G6" s="194" t="s">
        <v>16</v>
      </c>
      <c r="H6" s="195"/>
      <c r="I6" s="196"/>
      <c r="J6" s="3" t="s">
        <v>17</v>
      </c>
      <c r="K6" s="185" t="s">
        <v>18</v>
      </c>
      <c r="L6" s="188"/>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204"/>
      <c r="B7" s="200"/>
      <c r="C7" s="200"/>
      <c r="D7" s="200"/>
      <c r="E7" s="200"/>
      <c r="F7" s="11"/>
      <c r="G7" s="197"/>
      <c r="H7" s="198"/>
      <c r="I7" s="199"/>
      <c r="J7" s="11"/>
      <c r="K7" s="205"/>
      <c r="L7" s="206"/>
    </row>
    <row r="8" spans="1:120" s="2" customFormat="1" ht="19.5" customHeight="1">
      <c r="A8" s="175" t="s">
        <v>0</v>
      </c>
      <c r="B8" s="176"/>
      <c r="C8" s="176"/>
      <c r="D8" s="176"/>
      <c r="E8" s="176"/>
      <c r="F8" s="176"/>
      <c r="G8" s="176"/>
      <c r="H8" s="176"/>
      <c r="I8" s="176"/>
      <c r="J8" s="176"/>
      <c r="K8" s="180"/>
      <c r="L8" s="181"/>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220" t="s">
        <v>10</v>
      </c>
      <c r="B9" s="213"/>
      <c r="C9" s="212" t="s">
        <v>38</v>
      </c>
      <c r="D9" s="223"/>
      <c r="E9" s="223"/>
      <c r="F9" s="213"/>
      <c r="G9" s="212" t="s">
        <v>2</v>
      </c>
      <c r="H9" s="213"/>
      <c r="I9" s="212" t="s">
        <v>96</v>
      </c>
      <c r="J9" s="213"/>
      <c r="K9" s="185" t="s">
        <v>9</v>
      </c>
      <c r="L9" s="188"/>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221" t="s">
        <v>1912</v>
      </c>
      <c r="B10" s="222"/>
      <c r="C10" s="207" t="str">
        <f>VLOOKUP(A10,listado,2,0)</f>
        <v>GERENCIA PROYECTOS FERROVIARIOS</v>
      </c>
      <c r="D10" s="207"/>
      <c r="E10" s="207"/>
      <c r="F10" s="207"/>
      <c r="G10" s="207" t="str">
        <f>VLOOKUP(A10,listado,3,0)</f>
        <v>Técnico/a 3</v>
      </c>
      <c r="H10" s="207"/>
      <c r="I10" s="214" t="str">
        <f>VLOOKUP(A10,listado,4,0)</f>
        <v>Ingeniero/a especialista en redacción de estudios informativos ferroviarios</v>
      </c>
      <c r="J10" s="215"/>
      <c r="K10" s="207" t="str">
        <f>VLOOKUP(A10,listado,5,0)</f>
        <v>Madrid</v>
      </c>
      <c r="L10" s="208"/>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209" t="s">
        <v>35</v>
      </c>
      <c r="B11" s="210"/>
      <c r="C11" s="210"/>
      <c r="D11" s="210"/>
      <c r="E11" s="210"/>
      <c r="F11" s="210"/>
      <c r="G11" s="210"/>
      <c r="H11" s="210"/>
      <c r="I11" s="210"/>
      <c r="J11" s="210"/>
      <c r="K11" s="210"/>
      <c r="L11" s="211"/>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5" t="s">
        <v>1</v>
      </c>
      <c r="B12" s="176"/>
      <c r="C12" s="176"/>
      <c r="D12" s="176"/>
      <c r="E12" s="176"/>
      <c r="F12" s="176"/>
      <c r="G12" s="176"/>
      <c r="H12" s="176"/>
      <c r="I12" s="176"/>
      <c r="J12" s="176"/>
      <c r="K12" s="180"/>
      <c r="L12" s="181"/>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217" t="s">
        <v>97</v>
      </c>
      <c r="B13" s="218"/>
      <c r="C13" s="218"/>
      <c r="D13" s="218"/>
      <c r="E13" s="218"/>
      <c r="F13" s="218"/>
      <c r="G13" s="218"/>
      <c r="H13" s="218"/>
      <c r="I13" s="218"/>
      <c r="J13" s="218"/>
      <c r="K13" s="218"/>
      <c r="L13" s="219"/>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4" t="s">
        <v>12</v>
      </c>
      <c r="B14" s="185"/>
      <c r="C14" s="194" t="s">
        <v>11</v>
      </c>
      <c r="D14" s="195"/>
      <c r="E14" s="195"/>
      <c r="F14" s="195"/>
      <c r="G14" s="195"/>
      <c r="H14" s="195"/>
      <c r="I14" s="196"/>
      <c r="J14" s="185" t="s">
        <v>13</v>
      </c>
      <c r="K14" s="185"/>
      <c r="L14" s="188"/>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6"/>
      <c r="B15" s="187"/>
      <c r="C15" s="189"/>
      <c r="D15" s="190"/>
      <c r="E15" s="190"/>
      <c r="F15" s="190"/>
      <c r="G15" s="190"/>
      <c r="H15" s="190"/>
      <c r="I15" s="216"/>
      <c r="J15" s="189"/>
      <c r="K15" s="190"/>
      <c r="L15" s="191"/>
    </row>
    <row r="16" spans="1:120" s="2" customFormat="1" ht="19.5" customHeight="1" thickBot="1">
      <c r="A16" s="201" t="s">
        <v>89</v>
      </c>
      <c r="B16" s="202"/>
      <c r="C16" s="202"/>
      <c r="D16" s="202"/>
      <c r="E16" s="202"/>
      <c r="F16" s="202"/>
      <c r="G16" s="202"/>
      <c r="H16" s="202"/>
      <c r="I16" s="202"/>
      <c r="J16" s="202"/>
      <c r="K16" s="202"/>
      <c r="L16" s="203"/>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VLOOKUP(A10,listado,6,0)</f>
        <v>Titulación Universitaria Media en:
 Ingeniería Civil o Ingeniería de Obras Públicas</v>
      </c>
      <c r="B17" s="159"/>
      <c r="C17" s="159"/>
      <c r="D17" s="159"/>
      <c r="E17" s="159"/>
      <c r="F17" s="159"/>
      <c r="G17" s="159"/>
      <c r="H17" s="160"/>
      <c r="I17" s="44"/>
      <c r="J17" s="156" t="s">
        <v>90</v>
      </c>
      <c r="K17" s="156"/>
      <c r="L17" s="157"/>
    </row>
    <row r="18" spans="1:120" s="2" customFormat="1" ht="19.5" customHeight="1" thickTop="1" thickBot="1">
      <c r="A18" s="201" t="s">
        <v>32</v>
      </c>
      <c r="B18" s="202"/>
      <c r="C18" s="202"/>
      <c r="D18" s="202"/>
      <c r="E18" s="202"/>
      <c r="F18" s="202"/>
      <c r="G18" s="202"/>
      <c r="H18" s="202"/>
      <c r="I18" s="202"/>
      <c r="J18" s="202"/>
      <c r="K18" s="202"/>
      <c r="L18" s="203"/>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VLOOKUP(A10,listado,7,0)</f>
        <v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v>
      </c>
      <c r="B19" s="159"/>
      <c r="C19" s="159"/>
      <c r="D19" s="159"/>
      <c r="E19" s="159"/>
      <c r="F19" s="159"/>
      <c r="G19" s="159"/>
      <c r="H19" s="160"/>
      <c r="I19" s="44"/>
      <c r="J19" s="156" t="s">
        <v>91</v>
      </c>
      <c r="K19" s="156"/>
      <c r="L19" s="157"/>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77" t="s">
        <v>92</v>
      </c>
      <c r="B21" s="178"/>
      <c r="C21" s="178"/>
      <c r="D21" s="178"/>
      <c r="E21" s="178"/>
      <c r="F21" s="178"/>
      <c r="G21" s="178"/>
      <c r="H21" s="178"/>
      <c r="I21" s="178"/>
      <c r="J21" s="178"/>
      <c r="K21" s="178"/>
      <c r="L21" s="179"/>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1" t="s">
        <v>55</v>
      </c>
      <c r="B22" s="162"/>
      <c r="C22" s="162"/>
      <c r="D22" s="162"/>
      <c r="E22" s="162"/>
      <c r="F22" s="162"/>
      <c r="G22" s="162"/>
      <c r="H22" s="162"/>
      <c r="I22" s="162"/>
      <c r="J22" s="163"/>
      <c r="K22" s="164"/>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68" t="s">
        <v>23</v>
      </c>
      <c r="D23" s="169"/>
      <c r="E23" s="168" t="s">
        <v>7</v>
      </c>
      <c r="F23" s="169"/>
      <c r="G23" s="168" t="s">
        <v>60</v>
      </c>
      <c r="H23" s="170"/>
      <c r="I23" s="16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50"/>
      <c r="D24" s="151"/>
      <c r="E24" s="152"/>
      <c r="F24" s="153"/>
      <c r="G24" s="154"/>
      <c r="H24" s="154"/>
      <c r="I24" s="154"/>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50"/>
      <c r="D25" s="151"/>
      <c r="E25" s="152"/>
      <c r="F25" s="153"/>
      <c r="G25" s="150"/>
      <c r="H25" s="172"/>
      <c r="I25" s="15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50"/>
      <c r="D26" s="151"/>
      <c r="E26" s="152"/>
      <c r="F26" s="153"/>
      <c r="G26" s="152"/>
      <c r="H26" s="155"/>
      <c r="I26" s="15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50"/>
      <c r="D27" s="151"/>
      <c r="E27" s="152"/>
      <c r="F27" s="15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50"/>
      <c r="D28" s="151"/>
      <c r="E28" s="152"/>
      <c r="F28" s="153"/>
      <c r="G28" s="152"/>
      <c r="H28" s="155"/>
      <c r="I28" s="15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50"/>
      <c r="D29" s="151"/>
      <c r="E29" s="152"/>
      <c r="F29" s="153"/>
      <c r="G29" s="152"/>
      <c r="H29" s="155"/>
      <c r="I29" s="15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50"/>
      <c r="D30" s="151"/>
      <c r="E30" s="152"/>
      <c r="F30" s="153"/>
      <c r="G30" s="152"/>
      <c r="H30" s="155"/>
      <c r="I30" s="15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50"/>
      <c r="D31" s="151"/>
      <c r="E31" s="152"/>
      <c r="F31" s="153"/>
      <c r="G31" s="152"/>
      <c r="H31" s="155"/>
      <c r="I31" s="15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50"/>
      <c r="D32" s="151"/>
      <c r="E32" s="152"/>
      <c r="F32" s="153"/>
      <c r="G32" s="152"/>
      <c r="H32" s="155"/>
      <c r="I32" s="15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50"/>
      <c r="D33" s="151"/>
      <c r="E33" s="152"/>
      <c r="F33" s="153"/>
      <c r="G33" s="152"/>
      <c r="H33" s="155"/>
      <c r="I33" s="15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50"/>
      <c r="D34" s="151"/>
      <c r="E34" s="152"/>
      <c r="F34" s="153"/>
      <c r="G34" s="152"/>
      <c r="H34" s="155"/>
      <c r="I34" s="15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50"/>
      <c r="D35" s="151"/>
      <c r="E35" s="152"/>
      <c r="F35" s="153"/>
      <c r="G35" s="171"/>
      <c r="H35" s="155"/>
      <c r="I35" s="15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50"/>
      <c r="D36" s="151"/>
      <c r="E36" s="152"/>
      <c r="F36" s="153"/>
      <c r="G36" s="152"/>
      <c r="H36" s="155"/>
      <c r="I36" s="15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50"/>
      <c r="D37" s="151"/>
      <c r="E37" s="152"/>
      <c r="F37" s="153"/>
      <c r="G37" s="152"/>
      <c r="H37" s="155"/>
      <c r="I37" s="15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50"/>
      <c r="D38" s="151"/>
      <c r="E38" s="152"/>
      <c r="F38" s="153"/>
      <c r="G38" s="152"/>
      <c r="H38" s="155"/>
      <c r="I38" s="15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50"/>
      <c r="D39" s="151"/>
      <c r="E39" s="152"/>
      <c r="F39" s="153"/>
      <c r="G39" s="152"/>
      <c r="H39" s="155"/>
      <c r="I39" s="15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50"/>
      <c r="D40" s="151"/>
      <c r="E40" s="152"/>
      <c r="F40" s="153"/>
      <c r="G40" s="152"/>
      <c r="H40" s="155"/>
      <c r="I40" s="15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50"/>
      <c r="D41" s="151"/>
      <c r="E41" s="152"/>
      <c r="F41" s="153"/>
      <c r="G41" s="171"/>
      <c r="H41" s="155"/>
      <c r="I41" s="15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50"/>
      <c r="D42" s="151"/>
      <c r="E42" s="152"/>
      <c r="F42" s="153"/>
      <c r="G42" s="152"/>
      <c r="H42" s="155"/>
      <c r="I42" s="15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50"/>
      <c r="D43" s="151"/>
      <c r="E43" s="152"/>
      <c r="F43" s="153"/>
      <c r="G43" s="152"/>
      <c r="H43" s="155"/>
      <c r="I43" s="15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5" t="s">
        <v>56</v>
      </c>
      <c r="B44" s="166"/>
      <c r="C44" s="166"/>
      <c r="D44" s="166"/>
      <c r="E44" s="166"/>
      <c r="F44" s="166"/>
      <c r="G44" s="166"/>
      <c r="H44" s="166"/>
      <c r="I44" s="166"/>
      <c r="J44" s="166"/>
      <c r="K44" s="167"/>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24" t="s">
        <v>94</v>
      </c>
      <c r="B45" s="225"/>
      <c r="C45" s="225"/>
      <c r="D45" s="225"/>
      <c r="E45" s="225"/>
      <c r="F45" s="225"/>
      <c r="G45" s="225"/>
      <c r="H45" s="225"/>
      <c r="I45" s="225"/>
      <c r="J45" s="225"/>
      <c r="K45" s="226"/>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68" t="s">
        <v>23</v>
      </c>
      <c r="D46" s="169"/>
      <c r="E46" s="168" t="s">
        <v>7</v>
      </c>
      <c r="F46" s="169"/>
      <c r="G46" s="168" t="s">
        <v>61</v>
      </c>
      <c r="H46" s="170"/>
      <c r="I46" s="16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50"/>
      <c r="D47" s="151"/>
      <c r="E47" s="152"/>
      <c r="F47" s="153"/>
      <c r="G47" s="154"/>
      <c r="H47" s="154"/>
      <c r="I47" s="154"/>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50"/>
      <c r="D48" s="151"/>
      <c r="E48" s="152"/>
      <c r="F48" s="153"/>
      <c r="G48" s="154"/>
      <c r="H48" s="154"/>
      <c r="I48" s="154"/>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50"/>
      <c r="D49" s="151"/>
      <c r="E49" s="152"/>
      <c r="F49" s="153"/>
      <c r="G49" s="154"/>
      <c r="H49" s="154"/>
      <c r="I49" s="154"/>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50"/>
      <c r="D50" s="151"/>
      <c r="E50" s="152"/>
      <c r="F50" s="153"/>
      <c r="G50" s="154"/>
      <c r="H50" s="154"/>
      <c r="I50" s="154"/>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50"/>
      <c r="D51" s="151"/>
      <c r="E51" s="152"/>
      <c r="F51" s="153"/>
      <c r="G51" s="154"/>
      <c r="H51" s="154"/>
      <c r="I51" s="154"/>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50"/>
      <c r="D52" s="151"/>
      <c r="E52" s="152"/>
      <c r="F52" s="153"/>
      <c r="G52" s="154"/>
      <c r="H52" s="154"/>
      <c r="I52" s="154"/>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50"/>
      <c r="D53" s="151"/>
      <c r="E53" s="152"/>
      <c r="F53" s="153"/>
      <c r="G53" s="154"/>
      <c r="H53" s="154"/>
      <c r="I53" s="154"/>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50"/>
      <c r="D54" s="151"/>
      <c r="E54" s="152"/>
      <c r="F54" s="153"/>
      <c r="G54" s="154"/>
      <c r="H54" s="154"/>
      <c r="I54" s="154"/>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50"/>
      <c r="D55" s="151"/>
      <c r="E55" s="152"/>
      <c r="F55" s="153"/>
      <c r="G55" s="154"/>
      <c r="H55" s="154"/>
      <c r="I55" s="154"/>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50"/>
      <c r="D56" s="151"/>
      <c r="E56" s="152"/>
      <c r="F56" s="153"/>
      <c r="G56" s="154"/>
      <c r="H56" s="154"/>
      <c r="I56" s="154"/>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50"/>
      <c r="D57" s="151"/>
      <c r="E57" s="152"/>
      <c r="F57" s="153"/>
      <c r="G57" s="154"/>
      <c r="H57" s="154"/>
      <c r="I57" s="154"/>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50"/>
      <c r="D58" s="151"/>
      <c r="E58" s="152"/>
      <c r="F58" s="153"/>
      <c r="G58" s="154"/>
      <c r="H58" s="154"/>
      <c r="I58" s="154"/>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50"/>
      <c r="D59" s="151"/>
      <c r="E59" s="152"/>
      <c r="F59" s="153"/>
      <c r="G59" s="154"/>
      <c r="H59" s="154"/>
      <c r="I59" s="154"/>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50"/>
      <c r="D60" s="151"/>
      <c r="E60" s="152"/>
      <c r="F60" s="153"/>
      <c r="G60" s="154"/>
      <c r="H60" s="154"/>
      <c r="I60" s="154"/>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50"/>
      <c r="D61" s="151"/>
      <c r="E61" s="152"/>
      <c r="F61" s="153"/>
      <c r="G61" s="154"/>
      <c r="H61" s="154"/>
      <c r="I61" s="154"/>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50"/>
      <c r="D62" s="151"/>
      <c r="E62" s="152"/>
      <c r="F62" s="153"/>
      <c r="G62" s="154"/>
      <c r="H62" s="154"/>
      <c r="I62" s="154"/>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50"/>
      <c r="D63" s="151"/>
      <c r="E63" s="152"/>
      <c r="F63" s="153"/>
      <c r="G63" s="154"/>
      <c r="H63" s="154"/>
      <c r="I63" s="154"/>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50"/>
      <c r="D64" s="151"/>
      <c r="E64" s="152"/>
      <c r="F64" s="153"/>
      <c r="G64" s="154"/>
      <c r="H64" s="154"/>
      <c r="I64" s="154"/>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50"/>
      <c r="D65" s="151"/>
      <c r="E65" s="152"/>
      <c r="F65" s="153"/>
      <c r="G65" s="154"/>
      <c r="H65" s="154"/>
      <c r="I65" s="154"/>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50"/>
      <c r="D66" s="151"/>
      <c r="E66" s="152"/>
      <c r="F66" s="153"/>
      <c r="G66" s="154"/>
      <c r="H66" s="154"/>
      <c r="I66" s="154"/>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47" t="s">
        <v>93</v>
      </c>
      <c r="B67" s="148"/>
      <c r="C67" s="148"/>
      <c r="D67" s="148"/>
      <c r="E67" s="148"/>
      <c r="F67" s="148"/>
      <c r="G67" s="148"/>
      <c r="H67" s="148"/>
      <c r="I67" s="148"/>
      <c r="J67" s="148"/>
      <c r="K67" s="149"/>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40" t="s">
        <v>31</v>
      </c>
      <c r="B68" s="141"/>
      <c r="C68" s="141"/>
      <c r="D68" s="141"/>
      <c r="E68" s="141"/>
      <c r="F68" s="141"/>
      <c r="G68" s="141"/>
      <c r="H68" s="141"/>
      <c r="I68" s="141"/>
      <c r="J68" s="141"/>
      <c r="K68" s="141"/>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44"/>
      <c r="D70" s="144"/>
      <c r="E70" s="144"/>
      <c r="F70" s="144"/>
      <c r="G70" s="144"/>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42"/>
      <c r="C71" s="142"/>
      <c r="D71" s="142"/>
      <c r="E71" s="142"/>
      <c r="F71" s="142"/>
      <c r="G71" s="142"/>
      <c r="H71" s="142"/>
      <c r="I71" s="142"/>
      <c r="J71" s="142"/>
      <c r="K71" s="142"/>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43" t="s">
        <v>95</v>
      </c>
      <c r="C72" s="143"/>
      <c r="D72" s="143"/>
      <c r="E72" s="143"/>
      <c r="F72" s="143"/>
      <c r="G72" s="143"/>
      <c r="H72" s="143"/>
      <c r="I72" s="143"/>
      <c r="J72" s="143"/>
      <c r="K72" s="143"/>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44"/>
      <c r="E74" s="144"/>
      <c r="F74" s="144"/>
      <c r="G74" s="144"/>
      <c r="H74" s="64" t="s">
        <v>62</v>
      </c>
      <c r="I74" s="146">
        <f ca="1">TODAY()</f>
        <v>46197</v>
      </c>
      <c r="J74" s="146"/>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45"/>
      <c r="F78" s="145"/>
      <c r="G78" s="145"/>
      <c r="H78" s="145"/>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4OLZuuhls8RELlUE8jQp+G/WBprK82AyYNzMLMm1+nhGd3Urv6xz/wrNqUNCgWqi8clAS6xw8GN8DPx5/9R5ZQ==" saltValue="38ht+heOsm76HnrO1e3GtA=="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2026-03-17T09:59:37Z</cp:lastPrinted>
  <dcterms:created xsi:type="dcterms:W3CDTF">2022-04-04T08:15:52Z</dcterms:created>
  <dcterms:modified xsi:type="dcterms:W3CDTF">2026-06-24T15:19:44Z</dcterms:modified>
</cp:coreProperties>
</file>